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Лихославль\сведения о счетах кандидатов 30.08\"/>
    </mc:Choice>
  </mc:AlternateContent>
  <xr:revisionPtr revIDLastSave="0" documentId="13_ncr:1_{2A7B18DC-B943-4148-A3CE-FD28DF0F52C0}" xr6:coauthVersionLast="37" xr6:coauthVersionMax="37" xr10:uidLastSave="{00000000-0000-0000-0000-000000000000}"/>
  <bookViews>
    <workbookView xWindow="120" yWindow="120" windowWidth="28620" windowHeight="15210" xr2:uid="{00000000-000D-0000-FFFF-FFFF00000000}"/>
  </bookViews>
  <sheets>
    <sheet name="Отчет" sheetId="1" r:id="rId1"/>
  </sheets>
  <calcPr calcId="179021"/>
</workbook>
</file>

<file path=xl/calcChain.xml><?xml version="1.0" encoding="utf-8"?>
<calcChain xmlns="http://schemas.openxmlformats.org/spreadsheetml/2006/main">
  <c r="N18" i="1" l="1"/>
  <c r="L18" i="1"/>
  <c r="F18" i="1"/>
  <c r="C18" i="1"/>
  <c r="B18" i="1"/>
  <c r="N17" i="1"/>
  <c r="L17" i="1"/>
  <c r="F17" i="1"/>
  <c r="C17" i="1"/>
  <c r="B17" i="1"/>
  <c r="N16" i="1"/>
  <c r="L16" i="1"/>
  <c r="F16" i="1"/>
  <c r="C16" i="1"/>
  <c r="B16" i="1"/>
  <c r="N15" i="1"/>
  <c r="L15" i="1"/>
  <c r="F15" i="1"/>
  <c r="C15" i="1"/>
  <c r="B15" i="1"/>
  <c r="N14" i="1"/>
  <c r="L14" i="1"/>
  <c r="F14" i="1"/>
  <c r="C14" i="1"/>
  <c r="B14" i="1"/>
  <c r="N13" i="1"/>
  <c r="L13" i="1"/>
  <c r="F13" i="1"/>
  <c r="C13" i="1"/>
  <c r="B13" i="1"/>
  <c r="N12" i="1"/>
  <c r="L12" i="1"/>
  <c r="F12" i="1"/>
  <c r="C12" i="1"/>
  <c r="B12" i="1"/>
  <c r="N11" i="1"/>
  <c r="L11" i="1"/>
  <c r="F11" i="1"/>
  <c r="C11" i="1"/>
  <c r="B11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H9" i="1"/>
  <c r="G9" i="1"/>
  <c r="F9" i="1"/>
  <c r="E9" i="1"/>
  <c r="L8" i="1"/>
  <c r="K8" i="1"/>
  <c r="J8" i="1"/>
  <c r="G8" i="1"/>
  <c r="E8" i="1"/>
  <c r="N7" i="1"/>
  <c r="M7" i="1"/>
  <c r="J7" i="1"/>
  <c r="I7" i="1"/>
  <c r="E7" i="1"/>
  <c r="D7" i="1"/>
  <c r="M6" i="1"/>
  <c r="I6" i="1"/>
  <c r="D6" i="1"/>
  <c r="C6" i="1"/>
  <c r="B6" i="1"/>
  <c r="A6" i="1"/>
</calcChain>
</file>

<file path=xl/sharedStrings.xml><?xml version="1.0" encoding="utf-8"?>
<sst xmlns="http://schemas.openxmlformats.org/spreadsheetml/2006/main" count="19" uniqueCount="15">
  <si>
    <t>Отчет № 7. 31.08.2022 14:50:57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</si>
  <si>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</si>
  <si>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 депутата Торжокской городской Думы седьмого созыва по одномандатному избирательному округу №3</t>
  </si>
  <si>
    <t>В руб.</t>
  </si>
  <si>
    <t>1</t>
  </si>
  <si>
    <t>1.</t>
  </si>
  <si>
    <t/>
  </si>
  <si>
    <t>2.</t>
  </si>
  <si>
    <t>3.</t>
  </si>
  <si>
    <t>Председатель</t>
  </si>
  <si>
    <t>территориальной избирательной комиссии города Торжка</t>
  </si>
  <si>
    <t>(подпись, дата)</t>
  </si>
  <si>
    <t>Г.А. Алексеева</t>
  </si>
  <si>
    <t>(инициалы, фамилия)</t>
  </si>
  <si>
    <t>По состоянию на 30.08.2022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</si>
</sst>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topLeftCell="A4" workbookViewId="0">
      <selection activeCell="N4" sqref="N4"/>
    </sheetView>
  </sheetViews>
  <sheetFormatPr defaultRowHeight="15" x14ac:dyDescent="0.25"/>
  <cols>
    <col min="1" max="1" width="8.140625" customWidth="1"/>
    <col min="2" max="3" width="12.7109375" customWidth="1"/>
    <col min="4" max="5" width="15.7109375" customWidth="1"/>
    <col min="6" max="6" width="9.710937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9.7109375" customWidth="1"/>
    <col min="13" max="13" width="15.7109375" customWidth="1"/>
    <col min="14" max="14" width="18.5703125" customWidth="1"/>
    <col min="15" max="15" width="9.140625" customWidth="1"/>
  </cols>
  <sheetData>
    <row r="1" spans="1:15" ht="15" customHeight="1" x14ac:dyDescent="0.25">
      <c r="N1" s="1" t="s">
        <v>0</v>
      </c>
    </row>
    <row r="2" spans="1:15" ht="206.1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5" ht="15.75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5" x14ac:dyDescent="0.25">
      <c r="N4" s="3" t="s">
        <v>14</v>
      </c>
    </row>
    <row r="5" spans="1:15" x14ac:dyDescent="0.25">
      <c r="N5" s="3" t="s">
        <v>3</v>
      </c>
    </row>
    <row r="6" spans="1:15" ht="24" customHeight="1" x14ac:dyDescent="0.25">
      <c r="A6" s="22" t="str">
        <f t="shared" ref="A6" si="0">"№
п/п"</f>
        <v>№
п/п</v>
      </c>
      <c r="B6" s="22" t="str">
        <f t="shared" ref="B6" si="1">"Наименование территории"</f>
        <v>Наименование территории</v>
      </c>
      <c r="C6" s="22" t="str">
        <f t="shared" ref="C6" si="2">"Фамилия, имя, отчество кандидата"</f>
        <v>Фамилия, имя, отчество кандидата</v>
      </c>
      <c r="D6" s="25" t="str">
        <f t="shared" ref="D6" si="3">"Поступило средств"</f>
        <v>Поступило средств</v>
      </c>
      <c r="E6" s="26"/>
      <c r="F6" s="26"/>
      <c r="G6" s="26"/>
      <c r="H6" s="27"/>
      <c r="I6" s="25" t="str">
        <f t="shared" ref="I6" si="4">"Израсходовано средств"</f>
        <v>Израсходовано средств</v>
      </c>
      <c r="J6" s="26"/>
      <c r="K6" s="26"/>
      <c r="L6" s="27"/>
      <c r="M6" s="25" t="str">
        <f t="shared" ref="M6" si="5">"Возвращено средств"</f>
        <v>Возвращено средств</v>
      </c>
      <c r="N6" s="27"/>
    </row>
    <row r="7" spans="1:15" ht="53.1" customHeight="1" x14ac:dyDescent="0.25">
      <c r="A7" s="23"/>
      <c r="B7" s="23"/>
      <c r="C7" s="23"/>
      <c r="D7" s="22" t="str">
        <f t="shared" ref="D7" si="6">"всего"</f>
        <v>всего</v>
      </c>
      <c r="E7" s="25" t="str">
        <f t="shared" ref="E7" si="7">"из них"</f>
        <v>из них</v>
      </c>
      <c r="F7" s="26"/>
      <c r="G7" s="26"/>
      <c r="H7" s="27"/>
      <c r="I7" s="22" t="str">
        <f t="shared" ref="I7" si="8">"всего"</f>
        <v>всего</v>
      </c>
      <c r="J7" s="25" t="str">
        <f t="shared" ref="J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6"/>
      <c r="L7" s="27"/>
      <c r="M7" s="22" t="str">
        <f t="shared" ref="M7" si="10">"сумма, руб."</f>
        <v>сумма, руб.</v>
      </c>
      <c r="N7" s="22" t="str">
        <f t="shared" ref="N7" si="11">"основание возврата"</f>
        <v>основание возврата</v>
      </c>
      <c r="O7" s="2"/>
    </row>
    <row r="8" spans="1:15" ht="69.95" customHeight="1" x14ac:dyDescent="0.25">
      <c r="A8" s="23"/>
      <c r="B8" s="23"/>
      <c r="C8" s="23"/>
      <c r="D8" s="23"/>
      <c r="E8" s="25" t="str">
        <f t="shared" ref="E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7"/>
      <c r="G8" s="25" t="str">
        <f t="shared" ref="G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7"/>
      <c r="I8" s="23"/>
      <c r="J8" s="22" t="str">
        <f t="shared" ref="J8" si="14">"дата операции"</f>
        <v>дата операции</v>
      </c>
      <c r="K8" s="22" t="str">
        <f t="shared" ref="K8" si="15">"сумма, руб."</f>
        <v>сумма, руб.</v>
      </c>
      <c r="L8" s="22" t="str">
        <f t="shared" ref="L8" si="16">"назначение платежа"</f>
        <v>назначение платежа</v>
      </c>
      <c r="M8" s="23"/>
      <c r="N8" s="23"/>
      <c r="O8" s="2"/>
    </row>
    <row r="9" spans="1:15" ht="75" customHeight="1" x14ac:dyDescent="0.25">
      <c r="A9" s="24"/>
      <c r="B9" s="24"/>
      <c r="C9" s="24"/>
      <c r="D9" s="24"/>
      <c r="E9" s="4" t="str">
        <f>"сумма, руб."</f>
        <v>сумма, руб.</v>
      </c>
      <c r="F9" s="4" t="str">
        <f>"наименование юридического лица"</f>
        <v>наименование юридического лица</v>
      </c>
      <c r="G9" s="4" t="str">
        <f>"сумма, руб."</f>
        <v>сумма, руб.</v>
      </c>
      <c r="H9" s="4" t="str">
        <f>"кол-во граждан"</f>
        <v>кол-во граждан</v>
      </c>
      <c r="I9" s="24"/>
      <c r="J9" s="24"/>
      <c r="K9" s="24"/>
      <c r="L9" s="24"/>
      <c r="M9" s="24"/>
      <c r="N9" s="24"/>
      <c r="O9" s="2"/>
    </row>
    <row r="10" spans="1:15" x14ac:dyDescent="0.25">
      <c r="A10" s="6" t="s">
        <v>4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45" customHeight="1" x14ac:dyDescent="0.25">
      <c r="A11" s="7" t="s">
        <v>5</v>
      </c>
      <c r="B11" s="8" t="str">
        <f>"Округ №3 (№ 3)"</f>
        <v>Округ №3 (№ 3)</v>
      </c>
      <c r="C11" s="8" t="str">
        <f>"Беляев Алексей Николаевич"</f>
        <v>Беляев Алексей Николаевич</v>
      </c>
      <c r="D11" s="9">
        <v>16760</v>
      </c>
      <c r="E11" s="9"/>
      <c r="F11" s="8" t="str">
        <f>""</f>
        <v/>
      </c>
      <c r="G11" s="9"/>
      <c r="H11" s="10"/>
      <c r="I11" s="9">
        <v>12520</v>
      </c>
      <c r="J11" s="11"/>
      <c r="K11" s="9"/>
      <c r="L11" s="8" t="str">
        <f>""</f>
        <v/>
      </c>
      <c r="M11" s="9"/>
      <c r="N11" s="8" t="str">
        <f>""</f>
        <v/>
      </c>
      <c r="O11" s="5"/>
    </row>
    <row r="12" spans="1:15" ht="30" customHeight="1" x14ac:dyDescent="0.25">
      <c r="A12" s="6" t="s">
        <v>6</v>
      </c>
      <c r="B12" s="12" t="str">
        <f>""</f>
        <v/>
      </c>
      <c r="C12" s="12" t="str">
        <f>"Итого по кандидату"</f>
        <v>Итого по кандидату</v>
      </c>
      <c r="D12" s="13">
        <v>16760</v>
      </c>
      <c r="E12" s="13">
        <v>0</v>
      </c>
      <c r="F12" s="12" t="str">
        <f>""</f>
        <v/>
      </c>
      <c r="G12" s="13">
        <v>0</v>
      </c>
      <c r="H12" s="14"/>
      <c r="I12" s="13">
        <v>12520</v>
      </c>
      <c r="J12" s="15"/>
      <c r="K12" s="13">
        <v>0</v>
      </c>
      <c r="L12" s="12" t="str">
        <f>""</f>
        <v/>
      </c>
      <c r="M12" s="13">
        <v>0</v>
      </c>
      <c r="N12" s="12" t="str">
        <f>""</f>
        <v/>
      </c>
      <c r="O12" s="5"/>
    </row>
    <row r="13" spans="1:15" ht="45" customHeight="1" x14ac:dyDescent="0.25">
      <c r="A13" s="7" t="s">
        <v>7</v>
      </c>
      <c r="B13" s="8" t="str">
        <f>"Округ №3 (№ 3)"</f>
        <v>Округ №3 (№ 3)</v>
      </c>
      <c r="C13" s="8" t="str">
        <f>"Владимирова Елена Валерьевна"</f>
        <v>Владимирова Елена Валерьевна</v>
      </c>
      <c r="D13" s="9">
        <v>20000</v>
      </c>
      <c r="E13" s="9"/>
      <c r="F13" s="8" t="str">
        <f>""</f>
        <v/>
      </c>
      <c r="G13" s="9"/>
      <c r="H13" s="10"/>
      <c r="I13" s="9">
        <v>0</v>
      </c>
      <c r="J13" s="11"/>
      <c r="K13" s="9"/>
      <c r="L13" s="8" t="str">
        <f>""</f>
        <v/>
      </c>
      <c r="M13" s="9"/>
      <c r="N13" s="8" t="str">
        <f>""</f>
        <v/>
      </c>
      <c r="O13" s="5"/>
    </row>
    <row r="14" spans="1:15" ht="30" customHeight="1" x14ac:dyDescent="0.25">
      <c r="A14" s="6" t="s">
        <v>6</v>
      </c>
      <c r="B14" s="12" t="str">
        <f>""</f>
        <v/>
      </c>
      <c r="C14" s="12" t="str">
        <f>"Итого по кандидату"</f>
        <v>Итого по кандидату</v>
      </c>
      <c r="D14" s="13">
        <v>20000</v>
      </c>
      <c r="E14" s="13">
        <v>0</v>
      </c>
      <c r="F14" s="12" t="str">
        <f>""</f>
        <v/>
      </c>
      <c r="G14" s="13">
        <v>0</v>
      </c>
      <c r="H14" s="14"/>
      <c r="I14" s="13">
        <v>0</v>
      </c>
      <c r="J14" s="15"/>
      <c r="K14" s="13">
        <v>0</v>
      </c>
      <c r="L14" s="12" t="str">
        <f>""</f>
        <v/>
      </c>
      <c r="M14" s="13">
        <v>0</v>
      </c>
      <c r="N14" s="12" t="str">
        <f>""</f>
        <v/>
      </c>
      <c r="O14" s="5"/>
    </row>
    <row r="15" spans="1:15" ht="45" customHeight="1" x14ac:dyDescent="0.25">
      <c r="A15" s="7" t="s">
        <v>8</v>
      </c>
      <c r="B15" s="8" t="str">
        <f>"Округ №3 (№ 3)"</f>
        <v>Округ №3 (№ 3)</v>
      </c>
      <c r="C15" s="8" t="str">
        <f>"Петров Дмитрий Николаевич"</f>
        <v>Петров Дмитрий Николаевич</v>
      </c>
      <c r="D15" s="9">
        <v>1000</v>
      </c>
      <c r="E15" s="9"/>
      <c r="F15" s="8" t="str">
        <f>""</f>
        <v/>
      </c>
      <c r="G15" s="9"/>
      <c r="H15" s="10"/>
      <c r="I15" s="9">
        <v>1000</v>
      </c>
      <c r="J15" s="11"/>
      <c r="K15" s="9"/>
      <c r="L15" s="8" t="str">
        <f>""</f>
        <v/>
      </c>
      <c r="M15" s="9"/>
      <c r="N15" s="8" t="str">
        <f>""</f>
        <v/>
      </c>
      <c r="O15" s="5"/>
    </row>
    <row r="16" spans="1:15" ht="30" customHeight="1" x14ac:dyDescent="0.25">
      <c r="A16" s="6" t="s">
        <v>6</v>
      </c>
      <c r="B16" s="12" t="str">
        <f>""</f>
        <v/>
      </c>
      <c r="C16" s="12" t="str">
        <f>"Итого по кандидату"</f>
        <v>Итого по кандидату</v>
      </c>
      <c r="D16" s="13">
        <v>1000</v>
      </c>
      <c r="E16" s="13">
        <v>0</v>
      </c>
      <c r="F16" s="12" t="str">
        <f>""</f>
        <v/>
      </c>
      <c r="G16" s="13">
        <v>0</v>
      </c>
      <c r="H16" s="14"/>
      <c r="I16" s="13">
        <v>1000</v>
      </c>
      <c r="J16" s="15"/>
      <c r="K16" s="13">
        <v>0</v>
      </c>
      <c r="L16" s="12" t="str">
        <f>""</f>
        <v/>
      </c>
      <c r="M16" s="13">
        <v>0</v>
      </c>
      <c r="N16" s="12" t="str">
        <f>""</f>
        <v/>
      </c>
      <c r="O16" s="5"/>
    </row>
    <row r="17" spans="1:15" ht="75" customHeight="1" x14ac:dyDescent="0.25">
      <c r="A17" s="6" t="s">
        <v>6</v>
      </c>
      <c r="B17" s="12" t="str">
        <f>""</f>
        <v/>
      </c>
      <c r="C17" s="12" t="str">
        <f>"Избирательный округ (Округ №3 (№ 3)), всего"</f>
        <v>Избирательный округ (Округ №3 (№ 3)), всего</v>
      </c>
      <c r="D17" s="13">
        <v>37760</v>
      </c>
      <c r="E17" s="13">
        <v>0</v>
      </c>
      <c r="F17" s="12" t="str">
        <f>""</f>
        <v/>
      </c>
      <c r="G17" s="13">
        <v>0</v>
      </c>
      <c r="H17" s="14"/>
      <c r="I17" s="13">
        <v>13520</v>
      </c>
      <c r="J17" s="15"/>
      <c r="K17" s="13">
        <v>0</v>
      </c>
      <c r="L17" s="12" t="str">
        <f>""</f>
        <v/>
      </c>
      <c r="M17" s="13">
        <v>0</v>
      </c>
      <c r="N17" s="12" t="str">
        <f>""</f>
        <v/>
      </c>
      <c r="O17" s="5"/>
    </row>
    <row r="18" spans="1:15" x14ac:dyDescent="0.25">
      <c r="A18" s="6" t="s">
        <v>6</v>
      </c>
      <c r="B18" s="12" t="str">
        <f>""</f>
        <v/>
      </c>
      <c r="C18" s="12" t="str">
        <f>"Итого"</f>
        <v>Итого</v>
      </c>
      <c r="D18" s="13">
        <v>37760</v>
      </c>
      <c r="E18" s="13">
        <v>0</v>
      </c>
      <c r="F18" s="12" t="str">
        <f>""</f>
        <v/>
      </c>
      <c r="G18" s="13">
        <v>0</v>
      </c>
      <c r="H18" s="14">
        <v>0</v>
      </c>
      <c r="I18" s="13">
        <v>13520</v>
      </c>
      <c r="J18" s="15"/>
      <c r="K18" s="13">
        <v>0</v>
      </c>
      <c r="L18" s="12" t="str">
        <f>""</f>
        <v/>
      </c>
      <c r="M18" s="13">
        <v>0</v>
      </c>
      <c r="N18" s="12" t="str">
        <f>""</f>
        <v/>
      </c>
      <c r="O18" s="5"/>
    </row>
    <row r="19" spans="1:15" x14ac:dyDescent="0.25">
      <c r="O19" s="5"/>
    </row>
    <row r="21" spans="1:15" x14ac:dyDescent="0.25">
      <c r="A21" s="16" t="s">
        <v>9</v>
      </c>
      <c r="B21" s="16"/>
      <c r="C21" s="16"/>
      <c r="D21" s="16"/>
      <c r="E21" s="16"/>
      <c r="G21" s="18"/>
      <c r="H21" s="18"/>
      <c r="L21" s="20" t="s">
        <v>12</v>
      </c>
      <c r="M21" s="20"/>
      <c r="N21" s="20"/>
    </row>
    <row r="22" spans="1:15" ht="30" customHeight="1" x14ac:dyDescent="0.25">
      <c r="A22" s="17" t="s">
        <v>10</v>
      </c>
      <c r="B22" s="17"/>
      <c r="C22" s="17"/>
      <c r="D22" s="17"/>
      <c r="E22" s="17"/>
      <c r="G22" s="19" t="s">
        <v>11</v>
      </c>
      <c r="H22" s="19"/>
      <c r="L22" s="21" t="s">
        <v>13</v>
      </c>
      <c r="M22" s="21"/>
      <c r="N22" s="21"/>
    </row>
  </sheetData>
  <mergeCells count="25"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1:E21"/>
    <mergeCell ref="A22:E22"/>
    <mergeCell ref="G21:H21"/>
    <mergeCell ref="G22:H22"/>
    <mergeCell ref="L21:N21"/>
    <mergeCell ref="L22:N22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Галина</cp:lastModifiedBy>
  <dcterms:created xsi:type="dcterms:W3CDTF">2022-08-31T11:53:21Z</dcterms:created>
  <dcterms:modified xsi:type="dcterms:W3CDTF">2022-08-31T12:03:31Z</dcterms:modified>
</cp:coreProperties>
</file>